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8" windowWidth="12432" windowHeight="6912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I43" i="1" l="1"/>
  <c r="J41" i="1" l="1"/>
  <c r="J42" i="1"/>
  <c r="J32" i="1" l="1"/>
  <c r="J23" i="1"/>
  <c r="J27" i="1" l="1"/>
  <c r="J29" i="1" l="1"/>
  <c r="J38" i="1"/>
  <c r="J36" i="1"/>
  <c r="F46" i="1" l="1"/>
  <c r="F8" i="1"/>
  <c r="J47" i="1" l="1"/>
  <c r="J48" i="1" s="1"/>
  <c r="J49" i="1" s="1"/>
  <c r="J50" i="1" s="1"/>
  <c r="J51" i="1" s="1"/>
  <c r="E47" i="1"/>
  <c r="F47" i="1" s="1"/>
  <c r="J9" i="1"/>
  <c r="J10" i="1" s="1"/>
  <c r="J11" i="1" s="1"/>
  <c r="J12" i="1" s="1"/>
  <c r="J13" i="1" s="1"/>
  <c r="J14" i="1" s="1"/>
  <c r="J15" i="1" s="1"/>
  <c r="E9" i="1"/>
  <c r="F9" i="1" s="1"/>
  <c r="I8" i="1" l="1"/>
  <c r="I46" i="1"/>
  <c r="E48" i="1"/>
  <c r="F48" i="1" s="1"/>
  <c r="I47" i="1"/>
  <c r="E10" i="1"/>
  <c r="F10" i="1" s="1"/>
  <c r="I9" i="1"/>
  <c r="E11" i="1" l="1"/>
  <c r="F11" i="1" s="1"/>
  <c r="I10" i="1"/>
  <c r="E49" i="1"/>
  <c r="F49" i="1" s="1"/>
  <c r="I48" i="1"/>
  <c r="E50" i="1" l="1"/>
  <c r="F50" i="1" s="1"/>
  <c r="I49" i="1"/>
  <c r="E12" i="1"/>
  <c r="F12" i="1" s="1"/>
  <c r="I11" i="1"/>
  <c r="E13" i="1" l="1"/>
  <c r="F13" i="1" s="1"/>
  <c r="I12" i="1"/>
  <c r="E51" i="1"/>
  <c r="I50" i="1"/>
  <c r="F51" i="1" l="1"/>
  <c r="I51" i="1" s="1"/>
  <c r="E14" i="1"/>
  <c r="F14" i="1" s="1"/>
  <c r="I13" i="1"/>
  <c r="E15" i="1" l="1"/>
  <c r="I14" i="1"/>
  <c r="F15" i="1" l="1"/>
  <c r="I15" i="1" s="1"/>
  <c r="J24" i="1"/>
  <c r="J34" i="1" l="1"/>
  <c r="J37" i="1" l="1"/>
  <c r="J35" i="1"/>
  <c r="J33" i="1"/>
  <c r="J39" i="1"/>
  <c r="J31" i="1"/>
  <c r="J30" i="1"/>
  <c r="J28" i="1"/>
  <c r="J40" i="1"/>
  <c r="J26" i="1"/>
  <c r="J25" i="1"/>
</calcChain>
</file>

<file path=xl/sharedStrings.xml><?xml version="1.0" encoding="utf-8"?>
<sst xmlns="http://schemas.openxmlformats.org/spreadsheetml/2006/main" count="129" uniqueCount="65">
  <si>
    <t xml:space="preserve">CALENDARIO CONVOCAZIONI </t>
  </si>
  <si>
    <t>INCARICHI A TEMPO DETERMINATO</t>
  </si>
  <si>
    <t>A.S. 2020/21</t>
  </si>
  <si>
    <t>GIORNO</t>
  </si>
  <si>
    <t>ORARIO</t>
  </si>
  <si>
    <t>CdC</t>
  </si>
  <si>
    <t>GRAD.</t>
  </si>
  <si>
    <t>da posto</t>
  </si>
  <si>
    <t>a posto</t>
  </si>
  <si>
    <t>IL DIRIGENTE</t>
  </si>
  <si>
    <t>ANNA CARBONARA</t>
  </si>
  <si>
    <t>firma autografa sostituita a mezzo stampa ai sensi dell’art. 3 comma 2 del D. Lgs n. 39/1993</t>
  </si>
  <si>
    <t>GPS - II fascia</t>
  </si>
  <si>
    <t>note</t>
  </si>
  <si>
    <t>riserve L. 68/99</t>
  </si>
  <si>
    <t>personale avente diritto alla riserva dei posti"</t>
  </si>
  <si>
    <t>Per le riserve di cui alla L. 68/99 verrà data applicazione a quanto previsto nella C.M. 26841 del 5/9/20, al paragrafo "Assunzione</t>
  </si>
  <si>
    <t>SEDE delle operazioni: L.S. "G.B. Grassi" - Latina</t>
  </si>
  <si>
    <t>A029</t>
  </si>
  <si>
    <t>A050</t>
  </si>
  <si>
    <t>A054</t>
  </si>
  <si>
    <t>A031</t>
  </si>
  <si>
    <t>A066</t>
  </si>
  <si>
    <t>A015</t>
  </si>
  <si>
    <t>posti</t>
  </si>
  <si>
    <t>conv.</t>
  </si>
  <si>
    <t>A001</t>
  </si>
  <si>
    <t>A017</t>
  </si>
  <si>
    <t>A046</t>
  </si>
  <si>
    <t>B003</t>
  </si>
  <si>
    <t>A060</t>
  </si>
  <si>
    <t>fine grad.</t>
  </si>
  <si>
    <t>+ tutti i riservisti inseriti in II fascia GPS</t>
  </si>
  <si>
    <t>A047</t>
  </si>
  <si>
    <t>Sede delle operazioni: L.S. "G.B.Grassi" - Latina</t>
  </si>
  <si>
    <t>nomine</t>
  </si>
  <si>
    <t>ADSS</t>
  </si>
  <si>
    <t>GPS-II fascia</t>
  </si>
  <si>
    <t>ADMM</t>
  </si>
  <si>
    <t xml:space="preserve">a) con orario non intero in caso di non disponibilità  di posti interi ovvero b) le cui posizioni nelle graduatorie incrociate non </t>
  </si>
  <si>
    <t xml:space="preserve">siano state già oggetto di precedenti convocazioni e in turno di nomina su posti comuni (nota DRLA 27431 del 21/9/20), </t>
  </si>
  <si>
    <t>presenti alla convocazione (personalmente o per delega esplicita a persona di fiducia o al Dirigente dell'Ufficio).</t>
  </si>
  <si>
    <t xml:space="preserve"> di alcun tipo di delega.</t>
  </si>
  <si>
    <t>Non hanno titolo a conseguire le supplenze gli aspiranti che non siano presenti alla convocazione e che non si siano giovati</t>
  </si>
  <si>
    <t>Per ciò che riguarda l'inserimento in graduatoria con riserva, le precedenze, le modalità di presentazione delle deleghe e</t>
  </si>
  <si>
    <t xml:space="preserve">l'osservanza delle misure di prevenzione e sicurezza anti-COVID19, si richiamano le disposizioni di cui all'O.M. 60 del 10/7/20 </t>
  </si>
  <si>
    <t>e alla nota MI 26841 del 5/9/20, nonché quelle della nota di questo Ufficio n. 7347 del 9/9/20</t>
  </si>
  <si>
    <t xml:space="preserve">Si precisa che al fine di assegnare nomine su tutti i posti rimasti disponibili, sono stati convocati aspiranti in numero molto </t>
  </si>
  <si>
    <t>maggiore dell'effettiva disponibilità. La convocazione pertanto non garantisce il conferimento di una nomina.</t>
  </si>
  <si>
    <t>capienza GPS</t>
  </si>
  <si>
    <t>A049</t>
  </si>
  <si>
    <t>A018</t>
  </si>
  <si>
    <t>A028</t>
  </si>
  <si>
    <t>A037</t>
  </si>
  <si>
    <t>ultimo</t>
  </si>
  <si>
    <t>residui</t>
  </si>
  <si>
    <t>AB24</t>
  </si>
  <si>
    <t>AB25</t>
  </si>
  <si>
    <t xml:space="preserve">Hanno titolo a conseguire le supplenze per il sostegno esclusivamente gli aspiranti a cui è stata conferita una  supplenza su </t>
  </si>
  <si>
    <t xml:space="preserve">posto comune: </t>
  </si>
  <si>
    <t>POSTO COMUNE I e II GRADO e SOSTEGNO I GRADO</t>
  </si>
  <si>
    <t>AA24</t>
  </si>
  <si>
    <t xml:space="preserve">I candidati sono invitati a visionare preventivamente i posti disponibili, pubblicati sul sito dell'A.T. almeno 24 ore prima </t>
  </si>
  <si>
    <t xml:space="preserve">della convocazione, ed a presentarsi alla convocazione solo se effettivamente interessati all'accettazione di una nomina </t>
  </si>
  <si>
    <t>su quei posti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</si>
</sst>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0" fontId="0" fillId="2" borderId="1" xfId="0" applyFill="1" applyBorder="1"/>
    <xf numFmtId="0" fontId="2" fillId="0" borderId="0" xfId="0" applyFont="1" applyAlignment="1">
      <alignment horizontal="left"/>
    </xf>
    <xf numFmtId="0" fontId="0" fillId="0" borderId="0" xfId="0" applyBorder="1"/>
    <xf numFmtId="14" fontId="0" fillId="0" borderId="0" xfId="0" applyNumberFormat="1" applyBorder="1"/>
    <xf numFmtId="0" fontId="4" fillId="0" borderId="0" xfId="0" applyFont="1" applyAlignment="1">
      <alignment horizontal="left"/>
    </xf>
    <xf numFmtId="0" fontId="0" fillId="0" borderId="0" xfId="0" applyFill="1" applyBorder="1"/>
    <xf numFmtId="0" fontId="0" fillId="0" borderId="1" xfId="0" quotePrefix="1" applyBorder="1"/>
    <xf numFmtId="14" fontId="0" fillId="0" borderId="1" xfId="0" applyNumberFormat="1" applyFill="1" applyBorder="1"/>
    <xf numFmtId="164" fontId="0" fillId="0" borderId="1" xfId="0" applyNumberFormat="1" applyFill="1" applyBorder="1"/>
    <xf numFmtId="0" fontId="0" fillId="0" borderId="1" xfId="0" applyFill="1" applyBorder="1"/>
    <xf numFmtId="0" fontId="0" fillId="0" borderId="3" xfId="0" quotePrefix="1" applyFill="1" applyBorder="1"/>
    <xf numFmtId="0" fontId="0" fillId="0" borderId="0" xfId="0" applyFill="1"/>
    <xf numFmtId="14" fontId="0" fillId="3" borderId="1" xfId="0" applyNumberFormat="1" applyFill="1" applyBorder="1"/>
    <xf numFmtId="164" fontId="0" fillId="3" borderId="1" xfId="0" applyNumberFormat="1" applyFill="1" applyBorder="1"/>
    <xf numFmtId="0" fontId="0" fillId="3" borderId="1" xfId="0" applyFill="1" applyBorder="1"/>
    <xf numFmtId="164" fontId="0" fillId="0" borderId="0" xfId="0" applyNumberFormat="1" applyBorder="1"/>
    <xf numFmtId="0" fontId="0" fillId="2" borderId="0" xfId="0" applyFill="1" applyBorder="1"/>
    <xf numFmtId="0" fontId="4" fillId="0" borderId="0" xfId="0" applyFont="1" applyFill="1" applyAlignment="1">
      <alignment horizontal="left"/>
    </xf>
    <xf numFmtId="0" fontId="0" fillId="0" borderId="4" xfId="0" quotePrefix="1" applyFill="1" applyBorder="1"/>
    <xf numFmtId="0" fontId="0" fillId="0" borderId="2" xfId="0" applyFill="1" applyBorder="1" applyAlignment="1">
      <alignment horizontal="right"/>
    </xf>
    <xf numFmtId="0" fontId="0" fillId="0" borderId="0" xfId="0" quotePrefix="1" applyFill="1" applyBorder="1"/>
    <xf numFmtId="0" fontId="0" fillId="0" borderId="0" xfId="0" applyFill="1" applyBorder="1" applyAlignment="1">
      <alignment horizontal="right"/>
    </xf>
    <xf numFmtId="0" fontId="0" fillId="0" borderId="2" xfId="0" applyFill="1" applyBorder="1"/>
    <xf numFmtId="0" fontId="2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1"/>
  <sheetViews>
    <sheetView tabSelected="1" zoomScaleNormal="100" workbookViewId="0">
      <selection activeCell="A20" sqref="A20"/>
    </sheetView>
  </sheetViews>
  <sheetFormatPr defaultRowHeight="14.4" x14ac:dyDescent="0.3"/>
  <cols>
    <col min="1" max="1" width="11" customWidth="1"/>
    <col min="2" max="2" width="7.6640625" bestFit="1" customWidth="1"/>
    <col min="3" max="3" width="7" bestFit="1" customWidth="1"/>
    <col min="4" max="4" width="12.5546875" bestFit="1" customWidth="1"/>
    <col min="5" max="5" width="9.33203125" customWidth="1"/>
    <col min="8" max="8" width="32.6640625" bestFit="1" customWidth="1"/>
    <col min="9" max="9" width="5.44140625" hidden="1" customWidth="1"/>
    <col min="10" max="10" width="7.109375" hidden="1" customWidth="1"/>
    <col min="11" max="11" width="11.6640625" hidden="1" customWidth="1"/>
    <col min="12" max="12" width="8.6640625" hidden="1" customWidth="1"/>
    <col min="13" max="13" width="9.109375" hidden="1" customWidth="1"/>
    <col min="14" max="14" width="4" hidden="1" customWidth="1"/>
    <col min="15" max="16" width="0" hidden="1" customWidth="1"/>
  </cols>
  <sheetData>
    <row r="1" spans="1:11" s="19" customFormat="1" ht="15.75" x14ac:dyDescent="0.25">
      <c r="A1" s="31" t="s">
        <v>0</v>
      </c>
      <c r="B1" s="31"/>
      <c r="C1" s="31"/>
      <c r="D1" s="31"/>
      <c r="E1" s="31"/>
      <c r="F1" s="31"/>
      <c r="G1" s="31"/>
      <c r="H1" s="31"/>
    </row>
    <row r="2" spans="1:11" s="19" customFormat="1" ht="15.75" x14ac:dyDescent="0.25">
      <c r="A2" s="31" t="s">
        <v>1</v>
      </c>
      <c r="B2" s="31"/>
      <c r="C2" s="31"/>
      <c r="D2" s="31"/>
      <c r="E2" s="31"/>
      <c r="F2" s="31"/>
      <c r="G2" s="31"/>
      <c r="H2" s="31"/>
    </row>
    <row r="3" spans="1:11" s="19" customFormat="1" ht="15.75" x14ac:dyDescent="0.25">
      <c r="A3" s="31" t="s">
        <v>60</v>
      </c>
      <c r="B3" s="31"/>
      <c r="C3" s="31"/>
      <c r="D3" s="31"/>
      <c r="E3" s="31"/>
      <c r="F3" s="31"/>
      <c r="G3" s="31"/>
      <c r="H3" s="31"/>
    </row>
    <row r="4" spans="1:11" s="19" customFormat="1" ht="15.6" x14ac:dyDescent="0.3">
      <c r="A4" s="31" t="s">
        <v>2</v>
      </c>
      <c r="B4" s="31"/>
      <c r="C4" s="31"/>
      <c r="D4" s="31"/>
      <c r="E4" s="31"/>
      <c r="F4" s="31"/>
      <c r="G4" s="31"/>
      <c r="H4" s="31"/>
    </row>
    <row r="5" spans="1:11" s="19" customFormat="1" ht="15.75" x14ac:dyDescent="0.25">
      <c r="A5" s="3"/>
      <c r="B5" s="3"/>
      <c r="C5" s="3"/>
      <c r="D5" s="3"/>
      <c r="E5" s="3"/>
      <c r="F5" s="3"/>
      <c r="G5" s="3"/>
      <c r="H5" s="3"/>
    </row>
    <row r="6" spans="1:11" s="25" customFormat="1" ht="18" hidden="1" x14ac:dyDescent="0.35">
      <c r="A6" s="12" t="s">
        <v>34</v>
      </c>
      <c r="B6" s="12"/>
      <c r="C6" s="12"/>
      <c r="D6" s="12"/>
      <c r="E6" s="12"/>
      <c r="F6" s="12"/>
      <c r="G6" s="12"/>
      <c r="H6" s="12"/>
    </row>
    <row r="7" spans="1:11" s="19" customFormat="1" hidden="1" x14ac:dyDescent="0.3">
      <c r="A7" s="4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4" t="s">
        <v>8</v>
      </c>
      <c r="G7" s="4" t="s">
        <v>13</v>
      </c>
      <c r="H7" s="4" t="s">
        <v>14</v>
      </c>
      <c r="I7" s="19" t="s">
        <v>25</v>
      </c>
      <c r="J7" s="19" t="s">
        <v>35</v>
      </c>
    </row>
    <row r="8" spans="1:11" s="19" customFormat="1" hidden="1" x14ac:dyDescent="0.3">
      <c r="A8" s="6">
        <v>44132</v>
      </c>
      <c r="B8" s="7">
        <v>0.375</v>
      </c>
      <c r="C8" s="5" t="s">
        <v>36</v>
      </c>
      <c r="D8" s="5" t="s">
        <v>37</v>
      </c>
      <c r="E8" s="5">
        <v>1357</v>
      </c>
      <c r="F8" s="8">
        <f>SUM(E8+100-1)</f>
        <v>1456</v>
      </c>
      <c r="G8" s="8"/>
      <c r="H8" s="14" t="s">
        <v>32</v>
      </c>
      <c r="I8" s="26">
        <f t="shared" ref="I8:I15" si="0">SUM(F8-E8+1)</f>
        <v>100</v>
      </c>
      <c r="J8" s="27">
        <v>20</v>
      </c>
      <c r="K8" s="19">
        <v>160</v>
      </c>
    </row>
    <row r="9" spans="1:11" s="19" customFormat="1" hidden="1" x14ac:dyDescent="0.3">
      <c r="A9" s="6"/>
      <c r="B9" s="7">
        <v>0.39583333333333331</v>
      </c>
      <c r="C9" s="5" t="s">
        <v>36</v>
      </c>
      <c r="D9" s="5" t="s">
        <v>37</v>
      </c>
      <c r="E9" s="5">
        <f>(F8+1)</f>
        <v>1457</v>
      </c>
      <c r="F9" s="8">
        <f>SUM(E9+100-1)</f>
        <v>1556</v>
      </c>
      <c r="G9" s="8"/>
      <c r="H9" s="5"/>
      <c r="I9" s="26">
        <f t="shared" si="0"/>
        <v>100</v>
      </c>
      <c r="J9" s="27">
        <f>SUM(J8+20)</f>
        <v>40</v>
      </c>
    </row>
    <row r="10" spans="1:11" s="19" customFormat="1" hidden="1" x14ac:dyDescent="0.3">
      <c r="A10" s="6"/>
      <c r="B10" s="7">
        <v>0.41666666666666669</v>
      </c>
      <c r="C10" s="5" t="s">
        <v>36</v>
      </c>
      <c r="D10" s="5" t="s">
        <v>37</v>
      </c>
      <c r="E10" s="5">
        <f t="shared" ref="E10:E15" si="1">(F9+1)</f>
        <v>1557</v>
      </c>
      <c r="F10" s="8">
        <f t="shared" ref="F10:F15" si="2">SUM(E10+100-1)</f>
        <v>1656</v>
      </c>
      <c r="G10" s="8"/>
      <c r="H10" s="5"/>
      <c r="I10" s="26">
        <f t="shared" si="0"/>
        <v>100</v>
      </c>
      <c r="J10" s="27">
        <f t="shared" ref="J10:J15" si="3">SUM(J9+20)</f>
        <v>60</v>
      </c>
    </row>
    <row r="11" spans="1:11" s="19" customFormat="1" hidden="1" x14ac:dyDescent="0.3">
      <c r="A11" s="6"/>
      <c r="B11" s="7">
        <v>0.4375</v>
      </c>
      <c r="C11" s="5" t="s">
        <v>36</v>
      </c>
      <c r="D11" s="5" t="s">
        <v>37</v>
      </c>
      <c r="E11" s="5">
        <f t="shared" si="1"/>
        <v>1657</v>
      </c>
      <c r="F11" s="8">
        <f t="shared" si="2"/>
        <v>1756</v>
      </c>
      <c r="G11" s="8"/>
      <c r="H11" s="5"/>
      <c r="I11" s="26">
        <f t="shared" si="0"/>
        <v>100</v>
      </c>
      <c r="J11" s="27">
        <f t="shared" si="3"/>
        <v>80</v>
      </c>
    </row>
    <row r="12" spans="1:11" s="19" customFormat="1" hidden="1" x14ac:dyDescent="0.3">
      <c r="A12" s="6"/>
      <c r="B12" s="7">
        <v>0.45833333333333331</v>
      </c>
      <c r="C12" s="5" t="s">
        <v>36</v>
      </c>
      <c r="D12" s="5" t="s">
        <v>37</v>
      </c>
      <c r="E12" s="5">
        <f t="shared" si="1"/>
        <v>1757</v>
      </c>
      <c r="F12" s="8">
        <f t="shared" si="2"/>
        <v>1856</v>
      </c>
      <c r="G12" s="8"/>
      <c r="H12" s="5"/>
      <c r="I12" s="26">
        <f t="shared" si="0"/>
        <v>100</v>
      </c>
      <c r="J12" s="27">
        <f t="shared" si="3"/>
        <v>100</v>
      </c>
    </row>
    <row r="13" spans="1:11" s="19" customFormat="1" hidden="1" x14ac:dyDescent="0.3">
      <c r="A13" s="6"/>
      <c r="B13" s="7">
        <v>0.47916666666666669</v>
      </c>
      <c r="C13" s="5" t="s">
        <v>36</v>
      </c>
      <c r="D13" s="5" t="s">
        <v>37</v>
      </c>
      <c r="E13" s="5">
        <f t="shared" si="1"/>
        <v>1857</v>
      </c>
      <c r="F13" s="8">
        <f t="shared" si="2"/>
        <v>1956</v>
      </c>
      <c r="G13" s="8"/>
      <c r="H13" s="5"/>
      <c r="I13" s="26">
        <f t="shared" si="0"/>
        <v>100</v>
      </c>
      <c r="J13" s="27">
        <f t="shared" si="3"/>
        <v>120</v>
      </c>
    </row>
    <row r="14" spans="1:11" s="19" customFormat="1" hidden="1" x14ac:dyDescent="0.3">
      <c r="A14" s="6"/>
      <c r="B14" s="7">
        <v>0.5</v>
      </c>
      <c r="C14" s="5" t="s">
        <v>36</v>
      </c>
      <c r="D14" s="5" t="s">
        <v>37</v>
      </c>
      <c r="E14" s="5">
        <f t="shared" si="1"/>
        <v>1957</v>
      </c>
      <c r="F14" s="8">
        <f t="shared" si="2"/>
        <v>2056</v>
      </c>
      <c r="G14" s="8"/>
      <c r="H14" s="5"/>
      <c r="I14" s="26">
        <f t="shared" si="0"/>
        <v>100</v>
      </c>
      <c r="J14" s="27">
        <f t="shared" si="3"/>
        <v>140</v>
      </c>
    </row>
    <row r="15" spans="1:11" s="19" customFormat="1" hidden="1" x14ac:dyDescent="0.3">
      <c r="A15" s="6"/>
      <c r="B15" s="7">
        <v>0.52083333333333337</v>
      </c>
      <c r="C15" s="5" t="s">
        <v>36</v>
      </c>
      <c r="D15" s="5" t="s">
        <v>37</v>
      </c>
      <c r="E15" s="5">
        <f t="shared" si="1"/>
        <v>2057</v>
      </c>
      <c r="F15" s="8">
        <f t="shared" si="2"/>
        <v>2156</v>
      </c>
      <c r="G15" s="8"/>
      <c r="H15" s="14"/>
      <c r="I15" s="26">
        <f t="shared" si="0"/>
        <v>100</v>
      </c>
      <c r="J15" s="27">
        <f t="shared" si="3"/>
        <v>160</v>
      </c>
    </row>
    <row r="16" spans="1:11" s="19" customFormat="1" hidden="1" x14ac:dyDescent="0.3">
      <c r="A16" s="11"/>
      <c r="B16"/>
      <c r="C16" s="10"/>
      <c r="D16" s="10"/>
      <c r="E16" s="13"/>
      <c r="F16" s="13"/>
      <c r="G16" s="10"/>
      <c r="H16"/>
      <c r="I16" s="18"/>
      <c r="J16" s="27"/>
    </row>
    <row r="17" spans="1:16" s="19" customFormat="1" x14ac:dyDescent="0.3">
      <c r="A17" s="11" t="s">
        <v>62</v>
      </c>
      <c r="B17"/>
      <c r="C17" s="10"/>
      <c r="D17" s="10"/>
      <c r="E17" s="13"/>
      <c r="F17" s="13"/>
      <c r="G17" s="10"/>
      <c r="H17"/>
      <c r="I17" s="28"/>
      <c r="J17" s="29"/>
    </row>
    <row r="18" spans="1:16" s="19" customFormat="1" x14ac:dyDescent="0.3">
      <c r="A18" s="11" t="s">
        <v>63</v>
      </c>
      <c r="B18"/>
      <c r="C18" s="10"/>
      <c r="D18" s="10"/>
      <c r="E18" s="13"/>
      <c r="F18" s="13"/>
      <c r="G18" s="10"/>
      <c r="H18"/>
      <c r="I18" s="28"/>
      <c r="J18" s="29"/>
    </row>
    <row r="19" spans="1:16" s="19" customFormat="1" x14ac:dyDescent="0.3">
      <c r="A19" s="11" t="s">
        <v>64</v>
      </c>
      <c r="B19"/>
      <c r="C19" s="10"/>
      <c r="D19" s="10"/>
      <c r="E19" s="13"/>
      <c r="F19" s="13"/>
      <c r="G19" s="10"/>
      <c r="H19"/>
      <c r="I19" s="28"/>
      <c r="J19" s="29"/>
    </row>
    <row r="20" spans="1:16" s="19" customFormat="1" x14ac:dyDescent="0.3">
      <c r="A20" s="11"/>
      <c r="B20"/>
      <c r="C20" s="10"/>
      <c r="D20" s="10"/>
      <c r="E20" s="13"/>
      <c r="F20" s="13"/>
      <c r="G20" s="10"/>
      <c r="H20"/>
      <c r="I20" s="28"/>
      <c r="J20" s="29"/>
    </row>
    <row r="21" spans="1:16" s="19" customFormat="1" ht="15.75" x14ac:dyDescent="0.25">
      <c r="A21" s="9" t="s">
        <v>17</v>
      </c>
      <c r="B21" s="3"/>
      <c r="C21" s="3"/>
      <c r="D21" s="3"/>
      <c r="E21" s="3"/>
      <c r="F21" s="3"/>
      <c r="G21" s="3"/>
      <c r="H21"/>
      <c r="I21" s="19" t="s">
        <v>24</v>
      </c>
      <c r="J21" s="19" t="s">
        <v>25</v>
      </c>
      <c r="K21" s="19" t="s">
        <v>49</v>
      </c>
    </row>
    <row r="22" spans="1:16" s="19" customFormat="1" x14ac:dyDescent="0.3">
      <c r="A22" s="4" t="s">
        <v>3</v>
      </c>
      <c r="B22" s="4" t="s">
        <v>4</v>
      </c>
      <c r="C22" s="4" t="s">
        <v>5</v>
      </c>
      <c r="D22" s="4" t="s">
        <v>6</v>
      </c>
      <c r="E22" s="4" t="s">
        <v>7</v>
      </c>
      <c r="F22" s="4" t="s">
        <v>8</v>
      </c>
      <c r="G22" s="4" t="s">
        <v>13</v>
      </c>
      <c r="H22"/>
      <c r="O22" s="19" t="s">
        <v>54</v>
      </c>
      <c r="P22" s="19" t="s">
        <v>55</v>
      </c>
    </row>
    <row r="23" spans="1:16" s="19" customFormat="1" ht="15" x14ac:dyDescent="0.25">
      <c r="A23" s="20">
        <v>44138</v>
      </c>
      <c r="B23" s="21">
        <v>0.375</v>
      </c>
      <c r="C23" s="22" t="s">
        <v>50</v>
      </c>
      <c r="D23" s="22" t="s">
        <v>12</v>
      </c>
      <c r="E23" s="22">
        <v>94</v>
      </c>
      <c r="F23" s="22">
        <v>150</v>
      </c>
      <c r="G23" s="22"/>
      <c r="H23"/>
      <c r="I23" s="19">
        <v>1</v>
      </c>
      <c r="J23" s="13">
        <f t="shared" ref="J23:J38" si="4">SUM(F23-E23+1)</f>
        <v>57</v>
      </c>
      <c r="K23" s="30">
        <v>311</v>
      </c>
    </row>
    <row r="24" spans="1:16" s="19" customFormat="1" ht="15" x14ac:dyDescent="0.25">
      <c r="A24" s="20"/>
      <c r="B24" s="21">
        <v>0.375</v>
      </c>
      <c r="C24" s="22" t="s">
        <v>26</v>
      </c>
      <c r="D24" s="22" t="s">
        <v>12</v>
      </c>
      <c r="E24" s="22">
        <v>161</v>
      </c>
      <c r="F24" s="22">
        <v>260</v>
      </c>
      <c r="G24" s="22"/>
      <c r="H24"/>
      <c r="I24" s="19">
        <v>3</v>
      </c>
      <c r="J24" s="13">
        <f t="shared" si="4"/>
        <v>100</v>
      </c>
      <c r="K24" s="19">
        <v>414</v>
      </c>
    </row>
    <row r="25" spans="1:16" s="19" customFormat="1" ht="15" x14ac:dyDescent="0.25">
      <c r="A25" s="15"/>
      <c r="B25" s="16">
        <v>0.39583333333333331</v>
      </c>
      <c r="C25" s="17" t="s">
        <v>27</v>
      </c>
      <c r="D25" s="17" t="s">
        <v>12</v>
      </c>
      <c r="E25" s="17">
        <v>101</v>
      </c>
      <c r="F25" s="17">
        <v>200</v>
      </c>
      <c r="G25" s="17"/>
      <c r="H25"/>
      <c r="I25" s="19">
        <v>3</v>
      </c>
      <c r="J25" s="13">
        <f t="shared" si="4"/>
        <v>100</v>
      </c>
      <c r="K25" s="19">
        <v>429</v>
      </c>
    </row>
    <row r="26" spans="1:16" s="19" customFormat="1" x14ac:dyDescent="0.3">
      <c r="A26" s="15"/>
      <c r="B26" s="16">
        <v>0.39583333333333331</v>
      </c>
      <c r="C26" s="17" t="s">
        <v>18</v>
      </c>
      <c r="D26" s="17" t="s">
        <v>12</v>
      </c>
      <c r="E26" s="17">
        <v>51</v>
      </c>
      <c r="F26" s="17">
        <v>125</v>
      </c>
      <c r="G26" s="17" t="s">
        <v>31</v>
      </c>
      <c r="H26"/>
      <c r="I26" s="19">
        <v>1</v>
      </c>
      <c r="J26" s="13">
        <f t="shared" si="4"/>
        <v>75</v>
      </c>
      <c r="K26" s="19">
        <v>125</v>
      </c>
    </row>
    <row r="27" spans="1:16" s="19" customFormat="1" x14ac:dyDescent="0.3">
      <c r="A27" s="20"/>
      <c r="B27" s="21">
        <v>0.41666666666666669</v>
      </c>
      <c r="C27" s="22" t="s">
        <v>23</v>
      </c>
      <c r="D27" s="22" t="s">
        <v>12</v>
      </c>
      <c r="E27" s="22">
        <v>51</v>
      </c>
      <c r="F27" s="22">
        <v>100</v>
      </c>
      <c r="G27" s="22"/>
      <c r="H27"/>
      <c r="I27" s="19">
        <v>1</v>
      </c>
      <c r="J27" s="13">
        <f t="shared" si="4"/>
        <v>50</v>
      </c>
      <c r="K27" s="19">
        <v>254</v>
      </c>
    </row>
    <row r="28" spans="1:16" s="19" customFormat="1" x14ac:dyDescent="0.3">
      <c r="A28" s="20"/>
      <c r="B28" s="21">
        <v>0.41666666666666669</v>
      </c>
      <c r="C28" s="22" t="s">
        <v>21</v>
      </c>
      <c r="D28" s="22" t="s">
        <v>12</v>
      </c>
      <c r="E28" s="22">
        <v>101</v>
      </c>
      <c r="F28" s="22">
        <v>200</v>
      </c>
      <c r="G28" s="22"/>
      <c r="H28"/>
      <c r="I28" s="19">
        <v>3</v>
      </c>
      <c r="J28" s="13">
        <f t="shared" si="4"/>
        <v>100</v>
      </c>
      <c r="K28" s="19">
        <v>441</v>
      </c>
    </row>
    <row r="29" spans="1:16" s="19" customFormat="1" x14ac:dyDescent="0.3">
      <c r="A29" s="15"/>
      <c r="B29" s="16">
        <v>0.4375</v>
      </c>
      <c r="C29" s="17" t="s">
        <v>51</v>
      </c>
      <c r="D29" s="17" t="s">
        <v>12</v>
      </c>
      <c r="E29" s="17">
        <v>51</v>
      </c>
      <c r="F29" s="17">
        <v>100</v>
      </c>
      <c r="G29" s="17"/>
      <c r="H29"/>
      <c r="I29" s="19">
        <v>1</v>
      </c>
      <c r="J29" s="13">
        <f t="shared" si="4"/>
        <v>50</v>
      </c>
      <c r="K29" s="19">
        <v>481</v>
      </c>
    </row>
    <row r="30" spans="1:16" s="19" customFormat="1" x14ac:dyDescent="0.3">
      <c r="A30" s="15"/>
      <c r="B30" s="16">
        <v>0.4375</v>
      </c>
      <c r="C30" s="17" t="s">
        <v>28</v>
      </c>
      <c r="D30" s="17" t="s">
        <v>12</v>
      </c>
      <c r="E30" s="17">
        <v>61</v>
      </c>
      <c r="F30" s="17">
        <v>200</v>
      </c>
      <c r="G30" s="17"/>
      <c r="H30"/>
      <c r="I30" s="19">
        <v>3</v>
      </c>
      <c r="J30" s="13">
        <f t="shared" si="4"/>
        <v>140</v>
      </c>
      <c r="K30" s="19">
        <v>892</v>
      </c>
    </row>
    <row r="31" spans="1:16" s="19" customFormat="1" x14ac:dyDescent="0.3">
      <c r="A31" s="20"/>
      <c r="B31" s="21">
        <v>0.45833333333333331</v>
      </c>
      <c r="C31" s="22" t="s">
        <v>19</v>
      </c>
      <c r="D31" s="22" t="s">
        <v>12</v>
      </c>
      <c r="E31" s="22">
        <v>201</v>
      </c>
      <c r="F31" s="22">
        <v>280</v>
      </c>
      <c r="G31" s="22"/>
      <c r="H31"/>
      <c r="I31" s="19">
        <v>2</v>
      </c>
      <c r="J31" s="13">
        <f t="shared" si="4"/>
        <v>80</v>
      </c>
      <c r="K31" s="19">
        <v>490</v>
      </c>
    </row>
    <row r="32" spans="1:16" s="19" customFormat="1" x14ac:dyDescent="0.3">
      <c r="A32" s="20"/>
      <c r="B32" s="21">
        <v>0.45833333333333331</v>
      </c>
      <c r="C32" s="22" t="s">
        <v>30</v>
      </c>
      <c r="D32" s="22" t="s">
        <v>12</v>
      </c>
      <c r="E32" s="22">
        <v>181</v>
      </c>
      <c r="F32" s="22">
        <v>250</v>
      </c>
      <c r="G32" s="22"/>
      <c r="H32"/>
      <c r="I32" s="19">
        <v>7</v>
      </c>
      <c r="J32" s="13">
        <f t="shared" ref="J32" si="5">SUM(F32-E32+1)</f>
        <v>70</v>
      </c>
      <c r="K32" s="19">
        <v>830</v>
      </c>
    </row>
    <row r="33" spans="1:16" s="19" customFormat="1" x14ac:dyDescent="0.3">
      <c r="A33" s="15"/>
      <c r="B33" s="16">
        <v>0.47916666666666669</v>
      </c>
      <c r="C33" s="17" t="s">
        <v>30</v>
      </c>
      <c r="D33" s="17" t="s">
        <v>12</v>
      </c>
      <c r="E33" s="17">
        <v>251</v>
      </c>
      <c r="F33" s="17">
        <v>400</v>
      </c>
      <c r="G33" s="17"/>
      <c r="H33"/>
      <c r="J33" s="13">
        <f t="shared" si="4"/>
        <v>150</v>
      </c>
      <c r="K33" s="19">
        <v>830</v>
      </c>
    </row>
    <row r="34" spans="1:16" s="19" customFormat="1" x14ac:dyDescent="0.3">
      <c r="A34" s="20"/>
      <c r="B34" s="21">
        <v>0.5</v>
      </c>
      <c r="C34" s="22" t="s">
        <v>33</v>
      </c>
      <c r="D34" s="22" t="s">
        <v>12</v>
      </c>
      <c r="E34" s="22">
        <v>116</v>
      </c>
      <c r="F34" s="22">
        <v>250</v>
      </c>
      <c r="G34" s="22"/>
      <c r="H34"/>
      <c r="I34" s="19">
        <v>4</v>
      </c>
      <c r="J34" s="13">
        <f t="shared" si="4"/>
        <v>135</v>
      </c>
      <c r="K34" s="19">
        <v>961</v>
      </c>
    </row>
    <row r="35" spans="1:16" s="19" customFormat="1" x14ac:dyDescent="0.3">
      <c r="A35" s="20"/>
      <c r="B35" s="21">
        <v>0.5</v>
      </c>
      <c r="C35" s="22" t="s">
        <v>22</v>
      </c>
      <c r="D35" s="22" t="s">
        <v>12</v>
      </c>
      <c r="E35" s="22">
        <v>51</v>
      </c>
      <c r="F35" s="22">
        <v>100</v>
      </c>
      <c r="G35" s="22"/>
      <c r="H35"/>
      <c r="I35" s="19">
        <v>1</v>
      </c>
      <c r="J35" s="13">
        <f t="shared" si="4"/>
        <v>50</v>
      </c>
      <c r="K35" s="19">
        <v>187</v>
      </c>
    </row>
    <row r="36" spans="1:16" s="19" customFormat="1" x14ac:dyDescent="0.3">
      <c r="A36" s="15"/>
      <c r="B36" s="16">
        <v>0.52083333333333337</v>
      </c>
      <c r="C36" s="17" t="s">
        <v>29</v>
      </c>
      <c r="D36" s="17" t="s">
        <v>12</v>
      </c>
      <c r="E36" s="17">
        <v>51</v>
      </c>
      <c r="F36" s="17">
        <v>100</v>
      </c>
      <c r="G36" s="17"/>
      <c r="H36"/>
      <c r="I36" s="19">
        <v>1</v>
      </c>
      <c r="J36" s="13">
        <f t="shared" si="4"/>
        <v>50</v>
      </c>
      <c r="K36" s="19">
        <v>260</v>
      </c>
    </row>
    <row r="37" spans="1:16" s="19" customFormat="1" x14ac:dyDescent="0.3">
      <c r="A37" s="15"/>
      <c r="B37" s="16">
        <v>0.52083333333333337</v>
      </c>
      <c r="C37" s="17" t="s">
        <v>53</v>
      </c>
      <c r="D37" s="17" t="s">
        <v>12</v>
      </c>
      <c r="E37" s="17">
        <v>51</v>
      </c>
      <c r="F37" s="17">
        <v>100</v>
      </c>
      <c r="G37" s="17"/>
      <c r="H37"/>
      <c r="I37" s="19">
        <v>1</v>
      </c>
      <c r="J37" s="13">
        <f t="shared" si="4"/>
        <v>50</v>
      </c>
      <c r="K37" s="19">
        <v>260</v>
      </c>
    </row>
    <row r="38" spans="1:16" s="19" customFormat="1" x14ac:dyDescent="0.3">
      <c r="A38" s="15"/>
      <c r="B38" s="16">
        <v>0.52083333333333337</v>
      </c>
      <c r="C38" s="17" t="s">
        <v>52</v>
      </c>
      <c r="D38" s="17" t="s">
        <v>12</v>
      </c>
      <c r="E38" s="17">
        <v>233</v>
      </c>
      <c r="F38" s="17">
        <v>280</v>
      </c>
      <c r="G38" s="17"/>
      <c r="H38"/>
      <c r="I38" s="19">
        <v>1</v>
      </c>
      <c r="J38" s="13">
        <f t="shared" si="4"/>
        <v>48</v>
      </c>
      <c r="K38" s="19">
        <v>537</v>
      </c>
    </row>
    <row r="39" spans="1:16" s="19" customFormat="1" x14ac:dyDescent="0.3">
      <c r="A39" s="20"/>
      <c r="B39" s="21">
        <v>0.54166666666666663</v>
      </c>
      <c r="C39" s="22" t="s">
        <v>20</v>
      </c>
      <c r="D39" s="22" t="s">
        <v>12</v>
      </c>
      <c r="E39" s="22">
        <v>71</v>
      </c>
      <c r="F39" s="22">
        <v>120</v>
      </c>
      <c r="G39" s="22"/>
      <c r="H39"/>
      <c r="I39" s="19">
        <v>1</v>
      </c>
      <c r="J39" s="13">
        <f>SUM(F39-E39+1)</f>
        <v>50</v>
      </c>
      <c r="K39" s="19">
        <v>267</v>
      </c>
    </row>
    <row r="40" spans="1:16" s="19" customFormat="1" x14ac:dyDescent="0.3">
      <c r="A40" s="20"/>
      <c r="B40" s="21">
        <v>0.54166666666666663</v>
      </c>
      <c r="C40" s="22" t="s">
        <v>61</v>
      </c>
      <c r="D40" s="22" t="s">
        <v>12</v>
      </c>
      <c r="E40" s="22">
        <v>53</v>
      </c>
      <c r="F40" s="22">
        <v>99</v>
      </c>
      <c r="G40" s="22" t="s">
        <v>31</v>
      </c>
      <c r="H40"/>
      <c r="I40" s="19">
        <v>1</v>
      </c>
      <c r="J40" s="13">
        <f>SUM(F40-E40+1)</f>
        <v>47</v>
      </c>
      <c r="K40" s="19">
        <v>99</v>
      </c>
    </row>
    <row r="41" spans="1:16" s="19" customFormat="1" x14ac:dyDescent="0.3">
      <c r="A41" s="20"/>
      <c r="B41" s="21">
        <v>0.54166666666666663</v>
      </c>
      <c r="C41" s="22" t="s">
        <v>57</v>
      </c>
      <c r="D41" s="22" t="s">
        <v>12</v>
      </c>
      <c r="E41" s="22">
        <v>194</v>
      </c>
      <c r="F41" s="22">
        <v>250</v>
      </c>
      <c r="G41" s="22"/>
      <c r="H41"/>
      <c r="I41" s="19">
        <v>1</v>
      </c>
      <c r="J41" s="13">
        <f>SUM(F41-E41+1)</f>
        <v>57</v>
      </c>
      <c r="K41" s="19">
        <v>341</v>
      </c>
    </row>
    <row r="42" spans="1:16" s="19" customFormat="1" x14ac:dyDescent="0.3">
      <c r="A42" s="20"/>
      <c r="B42" s="21">
        <v>0.54166666666666663</v>
      </c>
      <c r="C42" s="22" t="s">
        <v>56</v>
      </c>
      <c r="D42" s="22" t="s">
        <v>12</v>
      </c>
      <c r="E42" s="22">
        <v>126</v>
      </c>
      <c r="F42" s="22">
        <v>175</v>
      </c>
      <c r="G42" s="22"/>
      <c r="H42"/>
      <c r="I42" s="19">
        <v>1</v>
      </c>
      <c r="J42" s="13">
        <f>SUM(F42-E42+1)</f>
        <v>50</v>
      </c>
      <c r="K42" s="19">
        <v>333</v>
      </c>
    </row>
    <row r="43" spans="1:16" s="19" customFormat="1" x14ac:dyDescent="0.3">
      <c r="A43"/>
      <c r="B43"/>
      <c r="C43"/>
      <c r="D43"/>
      <c r="E43"/>
      <c r="F43"/>
      <c r="G43"/>
      <c r="H43"/>
      <c r="I43" s="13">
        <f>SUM(I22:I42)</f>
        <v>37</v>
      </c>
      <c r="J43" s="13"/>
      <c r="P43" s="13"/>
    </row>
    <row r="44" spans="1:16" s="25" customFormat="1" ht="18" x14ac:dyDescent="0.35">
      <c r="A44" s="12" t="s">
        <v>34</v>
      </c>
      <c r="B44" s="12"/>
      <c r="C44" s="12"/>
      <c r="D44" s="12"/>
      <c r="E44" s="12"/>
      <c r="F44" s="12"/>
      <c r="G44" s="12"/>
      <c r="H44"/>
    </row>
    <row r="45" spans="1:16" s="19" customFormat="1" x14ac:dyDescent="0.3">
      <c r="A45" s="4" t="s">
        <v>3</v>
      </c>
      <c r="B45" s="4" t="s">
        <v>4</v>
      </c>
      <c r="C45" s="4" t="s">
        <v>5</v>
      </c>
      <c r="D45" s="4" t="s">
        <v>6</v>
      </c>
      <c r="E45" s="4" t="s">
        <v>7</v>
      </c>
      <c r="F45" s="4" t="s">
        <v>8</v>
      </c>
      <c r="G45" s="4" t="s">
        <v>13</v>
      </c>
      <c r="H45"/>
      <c r="I45" s="19" t="s">
        <v>25</v>
      </c>
      <c r="J45" s="19" t="s">
        <v>35</v>
      </c>
    </row>
    <row r="46" spans="1:16" s="19" customFormat="1" x14ac:dyDescent="0.3">
      <c r="A46" s="20">
        <v>44139</v>
      </c>
      <c r="B46" s="21">
        <v>0.375</v>
      </c>
      <c r="C46" s="22" t="s">
        <v>38</v>
      </c>
      <c r="D46" s="22" t="s">
        <v>37</v>
      </c>
      <c r="E46" s="22">
        <v>1086</v>
      </c>
      <c r="F46" s="22">
        <f>SUM(E46+100-1)</f>
        <v>1185</v>
      </c>
      <c r="G46" s="22"/>
      <c r="H46"/>
      <c r="I46" s="18">
        <f t="shared" ref="I46:I51" si="6">SUM(F46-E46+1)</f>
        <v>100</v>
      </c>
      <c r="J46" s="27">
        <v>20</v>
      </c>
      <c r="K46" s="19">
        <v>110</v>
      </c>
    </row>
    <row r="47" spans="1:16" s="19" customFormat="1" x14ac:dyDescent="0.3">
      <c r="A47" s="6"/>
      <c r="B47" s="7">
        <v>0.39583333333333331</v>
      </c>
      <c r="C47" s="5" t="s">
        <v>38</v>
      </c>
      <c r="D47" s="5" t="s">
        <v>37</v>
      </c>
      <c r="E47" s="5">
        <f>SUM(F46+1)</f>
        <v>1186</v>
      </c>
      <c r="F47" s="8">
        <f>SUM(E47+100-1)</f>
        <v>1285</v>
      </c>
      <c r="G47" s="8"/>
      <c r="H47"/>
      <c r="I47" s="18">
        <f t="shared" si="6"/>
        <v>100</v>
      </c>
      <c r="J47" s="27">
        <f>SUM(J46+20)</f>
        <v>40</v>
      </c>
    </row>
    <row r="48" spans="1:16" s="19" customFormat="1" x14ac:dyDescent="0.3">
      <c r="A48" s="20"/>
      <c r="B48" s="21">
        <v>0.41666666666666669</v>
      </c>
      <c r="C48" s="22" t="s">
        <v>38</v>
      </c>
      <c r="D48" s="22" t="s">
        <v>37</v>
      </c>
      <c r="E48" s="22">
        <f t="shared" ref="E48:E51" si="7">SUM(F47+1)</f>
        <v>1286</v>
      </c>
      <c r="F48" s="22">
        <f t="shared" ref="F48:F51" si="8">SUM(E48+100-1)</f>
        <v>1385</v>
      </c>
      <c r="G48" s="22"/>
      <c r="H48"/>
      <c r="I48" s="18">
        <f t="shared" si="6"/>
        <v>100</v>
      </c>
      <c r="J48" s="27">
        <f t="shared" ref="J48:J51" si="9">SUM(J47+20)</f>
        <v>60</v>
      </c>
      <c r="K48" s="13"/>
    </row>
    <row r="49" spans="1:11" s="19" customFormat="1" x14ac:dyDescent="0.3">
      <c r="A49" s="6"/>
      <c r="B49" s="7">
        <v>0.4375</v>
      </c>
      <c r="C49" s="5" t="s">
        <v>38</v>
      </c>
      <c r="D49" s="5" t="s">
        <v>37</v>
      </c>
      <c r="E49" s="5">
        <f t="shared" si="7"/>
        <v>1386</v>
      </c>
      <c r="F49" s="8">
        <f t="shared" si="8"/>
        <v>1485</v>
      </c>
      <c r="G49" s="8"/>
      <c r="H49"/>
      <c r="I49" s="18">
        <f t="shared" si="6"/>
        <v>100</v>
      </c>
      <c r="J49" s="27">
        <f t="shared" si="9"/>
        <v>80</v>
      </c>
      <c r="K49" s="13"/>
    </row>
    <row r="50" spans="1:11" s="19" customFormat="1" x14ac:dyDescent="0.3">
      <c r="A50" s="20"/>
      <c r="B50" s="21">
        <v>0.45833333333333331</v>
      </c>
      <c r="C50" s="22" t="s">
        <v>38</v>
      </c>
      <c r="D50" s="22" t="s">
        <v>37</v>
      </c>
      <c r="E50" s="22">
        <f t="shared" si="7"/>
        <v>1486</v>
      </c>
      <c r="F50" s="22">
        <f t="shared" si="8"/>
        <v>1585</v>
      </c>
      <c r="G50" s="22"/>
      <c r="H50"/>
      <c r="I50" s="18">
        <f t="shared" si="6"/>
        <v>100</v>
      </c>
      <c r="J50" s="27">
        <f t="shared" si="9"/>
        <v>100</v>
      </c>
      <c r="K50" s="13"/>
    </row>
    <row r="51" spans="1:11" s="19" customFormat="1" x14ac:dyDescent="0.3">
      <c r="A51" s="6"/>
      <c r="B51" s="7">
        <v>0.47916666666666669</v>
      </c>
      <c r="C51" s="5" t="s">
        <v>38</v>
      </c>
      <c r="D51" s="5" t="s">
        <v>37</v>
      </c>
      <c r="E51" s="5">
        <f t="shared" si="7"/>
        <v>1586</v>
      </c>
      <c r="F51" s="8">
        <f t="shared" si="8"/>
        <v>1685</v>
      </c>
      <c r="G51" s="8"/>
      <c r="H51"/>
      <c r="I51" s="18">
        <f t="shared" si="6"/>
        <v>100</v>
      </c>
      <c r="J51" s="27">
        <f t="shared" si="9"/>
        <v>120</v>
      </c>
      <c r="K51" s="13"/>
    </row>
    <row r="52" spans="1:11" s="19" customFormat="1" x14ac:dyDescent="0.3">
      <c r="A52" s="11"/>
      <c r="B52" s="23"/>
      <c r="C52" s="10"/>
      <c r="D52" s="10"/>
      <c r="E52" s="10"/>
      <c r="F52" s="24"/>
      <c r="G52" s="24"/>
      <c r="H52"/>
      <c r="I52" s="28"/>
      <c r="J52" s="29"/>
      <c r="K52" s="13"/>
    </row>
    <row r="53" spans="1:11" s="19" customFormat="1" x14ac:dyDescent="0.3">
      <c r="A53" s="11"/>
      <c r="B53"/>
      <c r="C53" s="10"/>
      <c r="D53" s="10"/>
      <c r="E53" s="13"/>
      <c r="F53" s="13"/>
      <c r="G53" s="10"/>
      <c r="H53"/>
    </row>
    <row r="54" spans="1:11" s="19" customFormat="1" hidden="1" x14ac:dyDescent="0.3">
      <c r="A54" t="s">
        <v>16</v>
      </c>
      <c r="B54"/>
      <c r="C54"/>
      <c r="D54"/>
      <c r="E54"/>
      <c r="F54"/>
      <c r="G54"/>
      <c r="H54"/>
      <c r="I54" s="13"/>
      <c r="J54" s="13"/>
    </row>
    <row r="55" spans="1:11" s="19" customFormat="1" hidden="1" x14ac:dyDescent="0.3">
      <c r="A55" t="s">
        <v>15</v>
      </c>
      <c r="B55"/>
      <c r="C55"/>
      <c r="D55"/>
      <c r="E55"/>
      <c r="F55"/>
      <c r="G55"/>
      <c r="H55"/>
      <c r="I55" s="13"/>
      <c r="J55" s="13"/>
    </row>
    <row r="56" spans="1:11" s="19" customFormat="1" x14ac:dyDescent="0.3">
      <c r="A56" t="s">
        <v>58</v>
      </c>
      <c r="B56"/>
      <c r="C56"/>
      <c r="D56"/>
      <c r="E56"/>
      <c r="F56"/>
      <c r="G56"/>
      <c r="H56"/>
    </row>
    <row r="57" spans="1:11" s="19" customFormat="1" x14ac:dyDescent="0.3">
      <c r="A57" t="s">
        <v>59</v>
      </c>
      <c r="B57"/>
      <c r="C57"/>
      <c r="D57"/>
      <c r="E57"/>
      <c r="F57"/>
      <c r="G57"/>
      <c r="H57"/>
    </row>
    <row r="58" spans="1:11" s="19" customFormat="1" x14ac:dyDescent="0.3">
      <c r="A58" t="s">
        <v>39</v>
      </c>
      <c r="B58"/>
      <c r="C58"/>
      <c r="D58"/>
      <c r="E58"/>
      <c r="F58"/>
      <c r="G58"/>
      <c r="H58"/>
    </row>
    <row r="59" spans="1:11" s="19" customFormat="1" x14ac:dyDescent="0.3">
      <c r="A59" t="s">
        <v>40</v>
      </c>
      <c r="B59"/>
      <c r="C59"/>
      <c r="D59"/>
      <c r="E59"/>
      <c r="F59"/>
      <c r="G59"/>
      <c r="H59"/>
    </row>
    <row r="60" spans="1:11" s="19" customFormat="1" x14ac:dyDescent="0.3">
      <c r="A60" t="s">
        <v>41</v>
      </c>
      <c r="B60"/>
      <c r="C60"/>
      <c r="D60"/>
      <c r="E60"/>
      <c r="F60"/>
      <c r="G60"/>
      <c r="H60"/>
    </row>
    <row r="61" spans="1:11" s="19" customFormat="1" x14ac:dyDescent="0.3">
      <c r="A61" t="s">
        <v>43</v>
      </c>
      <c r="B61"/>
      <c r="C61"/>
      <c r="D61"/>
      <c r="E61"/>
      <c r="F61"/>
      <c r="G61"/>
      <c r="H61"/>
    </row>
    <row r="62" spans="1:11" s="19" customFormat="1" x14ac:dyDescent="0.3">
      <c r="A62" t="s">
        <v>42</v>
      </c>
      <c r="B62"/>
      <c r="C62"/>
      <c r="D62"/>
      <c r="E62"/>
      <c r="F62"/>
      <c r="G62"/>
      <c r="H62"/>
    </row>
    <row r="63" spans="1:11" s="19" customFormat="1" x14ac:dyDescent="0.3">
      <c r="A63" t="s">
        <v>44</v>
      </c>
      <c r="B63"/>
      <c r="C63"/>
      <c r="D63"/>
      <c r="E63"/>
      <c r="F63"/>
      <c r="G63"/>
      <c r="H63"/>
    </row>
    <row r="64" spans="1:11" s="19" customFormat="1" x14ac:dyDescent="0.3">
      <c r="A64" t="s">
        <v>45</v>
      </c>
      <c r="B64"/>
      <c r="C64"/>
      <c r="D64"/>
      <c r="E64"/>
      <c r="F64"/>
      <c r="G64"/>
      <c r="H64"/>
    </row>
    <row r="65" spans="1:10" s="19" customFormat="1" x14ac:dyDescent="0.3">
      <c r="A65" t="s">
        <v>46</v>
      </c>
      <c r="B65"/>
      <c r="C65"/>
      <c r="D65"/>
      <c r="E65"/>
      <c r="F65"/>
      <c r="G65"/>
      <c r="H65"/>
    </row>
    <row r="66" spans="1:10" s="19" customFormat="1" x14ac:dyDescent="0.3">
      <c r="A66" t="s">
        <v>47</v>
      </c>
      <c r="B66"/>
      <c r="C66"/>
      <c r="D66"/>
      <c r="E66"/>
      <c r="F66"/>
      <c r="G66"/>
      <c r="H66"/>
      <c r="I66" s="13"/>
      <c r="J66" s="13"/>
    </row>
    <row r="67" spans="1:10" s="19" customFormat="1" x14ac:dyDescent="0.3">
      <c r="A67" t="s">
        <v>48</v>
      </c>
      <c r="B67"/>
      <c r="C67"/>
      <c r="D67"/>
      <c r="E67"/>
      <c r="F67"/>
      <c r="G67"/>
      <c r="H67"/>
      <c r="I67" s="13"/>
      <c r="J67" s="13"/>
    </row>
    <row r="68" spans="1:10" s="19" customFormat="1" x14ac:dyDescent="0.3">
      <c r="A68"/>
      <c r="B68"/>
      <c r="C68"/>
      <c r="D68"/>
      <c r="E68"/>
      <c r="F68"/>
      <c r="G68"/>
      <c r="H68"/>
      <c r="I68" s="13"/>
      <c r="J68" s="13"/>
    </row>
    <row r="69" spans="1:10" s="19" customFormat="1" x14ac:dyDescent="0.3">
      <c r="A69"/>
      <c r="B69"/>
      <c r="C69"/>
      <c r="D69"/>
      <c r="E69"/>
      <c r="F69"/>
      <c r="G69" s="1" t="s">
        <v>9</v>
      </c>
      <c r="H69"/>
    </row>
    <row r="70" spans="1:10" s="19" customFormat="1" x14ac:dyDescent="0.3">
      <c r="A70"/>
      <c r="B70"/>
      <c r="C70"/>
      <c r="D70"/>
      <c r="E70"/>
      <c r="F70"/>
      <c r="G70" s="1" t="s">
        <v>10</v>
      </c>
      <c r="H70"/>
    </row>
    <row r="71" spans="1:10" s="19" customFormat="1" x14ac:dyDescent="0.3">
      <c r="A71"/>
      <c r="B71"/>
      <c r="C71"/>
      <c r="D71"/>
      <c r="E71"/>
      <c r="F71"/>
      <c r="G71" s="2" t="s">
        <v>11</v>
      </c>
      <c r="H71"/>
    </row>
  </sheetData>
  <mergeCells count="4">
    <mergeCell ref="A1:H1"/>
    <mergeCell ref="A2:H2"/>
    <mergeCell ref="A3:H3"/>
    <mergeCell ref="A4:H4"/>
  </mergeCells>
  <pageMargins left="0.70866141732283472" right="0.70866141732283472" top="0.74803149606299213" bottom="0.74803149606299213" header="0.31496062992125984" footer="0.31496062992125984"/>
  <pageSetup paperSize="9" scale="8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Roberto</cp:lastModifiedBy>
  <cp:lastPrinted>2020-10-15T08:07:21Z</cp:lastPrinted>
  <dcterms:created xsi:type="dcterms:W3CDTF">2020-09-09T10:40:42Z</dcterms:created>
  <dcterms:modified xsi:type="dcterms:W3CDTF">2020-10-29T11:16:54Z</dcterms:modified>
</cp:coreProperties>
</file>